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heet" sheetId="1" state="visible" r:id="rId3"/>
    <sheet name="Example" sheetId="2" state="visible" r:id="rId4"/>
    <sheet name="How to use" sheetId="3" state="visible" r:id="rId5"/>
  </sheets>
  <definedNames>
    <definedName function="false" hidden="false" localSheetId="1" name="_xlnm.Print_Titles" vbProcedure="false">Example!$7:$7</definedName>
    <definedName function="false" hidden="false" localSheetId="0" name="_xlnm.Print_Titles" vbProcedure="false">Timesheet!$7:$7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<sst xmlns="http://schemas.openxmlformats.org/spreadsheetml/2006/main" count="71" uniqueCount="41">
  <si>
    <t xml:space="preserve">Biweekly Timesheet</t>
  </si>
  <si>
    <t xml:space="preserve">Employee</t>
  </si>
  <si>
    <t xml:space="preserve">Hourly rate ($)</t>
  </si>
  <si>
    <t xml:space="preserve">Employer</t>
  </si>
  <si>
    <t xml:space="preserve">Overtime after (hours / workweek)</t>
  </si>
  <si>
    <t xml:space="preserve">Period start (first day)</t>
  </si>
  <si>
    <t xml:space="preserve">Overtime multiplier</t>
  </si>
  <si>
    <t xml:space="preserve">Date</t>
  </si>
  <si>
    <t xml:space="preserve">Time in</t>
  </si>
  <si>
    <t xml:space="preserve">Lunch out</t>
  </si>
  <si>
    <t xml:space="preserve">Lunch in</t>
  </si>
  <si>
    <t xml:space="preserve">Time out</t>
  </si>
  <si>
    <t xml:space="preserve">Hours</t>
  </si>
  <si>
    <t xml:space="preserve">Week</t>
  </si>
  <si>
    <t xml:space="preserve">Workweek</t>
  </si>
  <si>
    <t xml:space="preserve">Total hours</t>
  </si>
  <si>
    <t xml:space="preserve">Regular hours</t>
  </si>
  <si>
    <t xml:space="preserve">Overtime hours</t>
  </si>
  <si>
    <t xml:space="preserve">Regular pay</t>
  </si>
  <si>
    <t xml:space="preserve">Overtime pay</t>
  </si>
  <si>
    <t xml:space="preserve">Week 1</t>
  </si>
  <si>
    <t xml:space="preserve">Week 2</t>
  </si>
  <si>
    <t xml:space="preserve">Period total</t>
  </si>
  <si>
    <t xml:space="preserve">Gross pay (before taxes and deductions)</t>
  </si>
  <si>
    <t xml:space="preserve">Overtime is calculated per 7-day workweek (federal FLSA: 1.5x after 40 hours). Some states also require daily overtime — for example California, Alaska and Colorado; see workweekmath.com/labor-laws/.</t>
  </si>
  <si>
    <t xml:space="preserve">Employee signature</t>
  </si>
  <si>
    <t xml:space="preserve">Supervisor signature</t>
  </si>
  <si>
    <t xml:space="preserve">Biweekly Timesheet — example</t>
  </si>
  <si>
    <t xml:space="preserve">Jordan Lee</t>
  </si>
  <si>
    <t xml:space="preserve">Sunrise Bakery</t>
  </si>
  <si>
    <t xml:space="preserve">How to use this biweekly timesheet</t>
  </si>
  <si>
    <t xml:space="preserve">1. Enter the employee, employer and the first day of the pay period — for a monthly sheet, the first day of the workweek that contains the 1st of the month (the dates fill in automatically; ignore rows outside the month).</t>
  </si>
  <si>
    <t xml:space="preserve">2. Enter the hourly rate. Overtime after 40 hours and the 1.5x multiplier are pre-filled (federal rule); change them only if your state or contract requires it.</t>
  </si>
  <si>
    <t xml:space="preserve">3. For each day, type Time in, Lunch out, Lunch in and Time out (for example 8:00 AM or 17:30). Leave days off blank; leave the lunch cells blank if there was no unpaid break.</t>
  </si>
  <si>
    <t xml:space="preserve">4. Hours, weekly overtime and gross pay calculate automatically. A shift that ends after midnight (10:00 PM → 6:00 AM) is counted correctly.</t>
  </si>
  <si>
    <t xml:space="preserve">5. Print or save as PDF, then sign.</t>
  </si>
  <si>
    <t xml:space="preserve">Overtime is counted per 7-day workweek, never averaged across weeks.</t>
  </si>
  <si>
    <t xml:space="preserve">Yellow cells = your inputs. Grey and white cells calculate automatically — don't type over them.</t>
  </si>
  <si>
    <t xml:space="preserve">The Example sheet shows a filled-in week: 44 hours at $20/hour = 40 regular hours ($800.00) + 4 overtime hours ($120.00) = $920.00.</t>
  </si>
  <si>
    <t xml:space="preserve">Free template from WorkweekMath.com — estimates only, not legal or tax advice.</t>
  </si>
  <si>
    <t xml:space="preserve">Online calculators: https://workweekmath.com/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</si>
</sst>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"/>
    <numFmt numFmtId="166" formatCode="0"/>
    <numFmt numFmtId="167" formatCode="ddd&quot;, &quot;mmm\ d&quot;, &quot;yyyy"/>
    <numFmt numFmtId="168" formatCode="0.0"/>
    <numFmt numFmtId="169" formatCode="h:mm\ AM/PM"/>
    <numFmt numFmtId="170" formatCode="0.00"/>
    <numFmt numFmtId="171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8"/>
      <color rgb="FF55555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7"/>
        <bgColor rgb="FFF2F2F2"/>
      </patternFill>
    </fill>
    <fill>
      <patternFill patternType="solid">
        <fgColor rgb="FFE8EEF6"/>
        <bgColor rgb="FFF2F2F2"/>
      </patternFill>
    </fill>
    <fill>
      <patternFill patternType="solid">
        <fgColor rgb="FFF2F2F2"/>
        <bgColor rgb="FFE8EE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 diagonalUp="false" diagonalDown="false">
      <left/>
      <right/>
      <top style="thin">
        <color rgb="FFB7B7B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6C7"/>
      <rgbColor rgb="FFE8EE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12"/>
    <col collapsed="false" customWidth="true" hidden="false" outlineLevel="0" max="7" min="7" style="0" width="10"/>
    <col collapsed="false" customWidth="true" hidden="false" outlineLevel="0" max="8" min="8" style="0" width="3"/>
    <col collapsed="false" customWidth="true" hidden="false" outlineLevel="0" max="9" min="9" style="0" width="26"/>
    <col collapsed="false" customWidth="true" hidden="false" outlineLevel="0" max="10" min="10" style="0" width="14"/>
  </cols>
  <sheetData>
    <row r="1" customFormat="false" ht="19.7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15" hidden="false" customHeight="false" outlineLevel="0" collapsed="false">
      <c r="A3" s="2" t="s">
        <v>1</v>
      </c>
      <c r="B3" s="3"/>
      <c r="C3" s="3"/>
      <c r="D3" s="3"/>
      <c r="I3" s="2" t="s">
        <v>2</v>
      </c>
      <c r="J3" s="4"/>
    </row>
    <row r="4" customFormat="false" ht="23.85" hidden="false" customHeight="false" outlineLevel="0" collapsed="false">
      <c r="A4" s="2" t="s">
        <v>3</v>
      </c>
      <c r="B4" s="3"/>
      <c r="C4" s="3"/>
      <c r="D4" s="3"/>
      <c r="I4" s="2" t="s">
        <v>4</v>
      </c>
      <c r="J4" s="5" t="n">
        <v>40</v>
      </c>
    </row>
    <row r="5" customFormat="false" ht="15" hidden="false" customHeight="false" outlineLevel="0" collapsed="false">
      <c r="A5" s="2" t="s">
        <v>5</v>
      </c>
      <c r="B5" s="6"/>
      <c r="C5" s="6"/>
      <c r="D5" s="6"/>
      <c r="I5" s="2" t="s">
        <v>6</v>
      </c>
      <c r="J5" s="7" t="n">
        <v>1.5</v>
      </c>
    </row>
    <row r="7" customFormat="false" ht="15" hidden="false" customHeight="false" outlineLevel="0" collapsed="false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</row>
    <row r="8" customFormat="false" ht="15" hidden="false" customHeight="false" outlineLevel="0" collapsed="false">
      <c r="A8" s="9" t="str">
        <f aca="false">IF($B$5="","",$B$5+0)</f>
        <v/>
      </c>
      <c r="B8" s="10"/>
      <c r="C8" s="10"/>
      <c r="D8" s="10"/>
      <c r="E8" s="10"/>
      <c r="F8" s="11" t="n">
        <f aca="false">IF(OR(B8="",E8=""),0,MOD(E8-B8,1)*24-IF(OR(C8="",D8=""),0,MOD(D8-C8,1)*24))</f>
        <v>0</v>
      </c>
      <c r="G8" s="12" t="n">
        <f aca="false">1</f>
        <v>1</v>
      </c>
    </row>
    <row r="9" customFormat="false" ht="15" hidden="false" customHeight="false" outlineLevel="0" collapsed="false">
      <c r="A9" s="9" t="str">
        <f aca="false">IF($B$5="","",$B$5+1)</f>
        <v/>
      </c>
      <c r="B9" s="10"/>
      <c r="C9" s="10"/>
      <c r="D9" s="10"/>
      <c r="E9" s="10"/>
      <c r="F9" s="11" t="n">
        <f aca="false">IF(OR(B9="",E9=""),0,MOD(E9-B9,1)*24-IF(OR(C9="",D9=""),0,MOD(D9-C9,1)*24))</f>
        <v>0</v>
      </c>
      <c r="G9" s="12" t="n">
        <f aca="false">1</f>
        <v>1</v>
      </c>
    </row>
    <row r="10" customFormat="false" ht="15" hidden="false" customHeight="false" outlineLevel="0" collapsed="false">
      <c r="A10" s="9" t="str">
        <f aca="false">IF($B$5="","",$B$5+2)</f>
        <v/>
      </c>
      <c r="B10" s="10"/>
      <c r="C10" s="10"/>
      <c r="D10" s="10"/>
      <c r="E10" s="10"/>
      <c r="F10" s="11" t="n">
        <f aca="false">IF(OR(B10="",E10=""),0,MOD(E10-B10,1)*24-IF(OR(C10="",D10=""),0,MOD(D10-C10,1)*24))</f>
        <v>0</v>
      </c>
      <c r="G10" s="12" t="n">
        <f aca="false">1</f>
        <v>1</v>
      </c>
    </row>
    <row r="11" customFormat="false" ht="15" hidden="false" customHeight="false" outlineLevel="0" collapsed="false">
      <c r="A11" s="9" t="str">
        <f aca="false">IF($B$5="","",$B$5+3)</f>
        <v/>
      </c>
      <c r="B11" s="10"/>
      <c r="C11" s="10"/>
      <c r="D11" s="10"/>
      <c r="E11" s="10"/>
      <c r="F11" s="11" t="n">
        <f aca="false">IF(OR(B11="",E11=""),0,MOD(E11-B11,1)*24-IF(OR(C11="",D11=""),0,MOD(D11-C11,1)*24))</f>
        <v>0</v>
      </c>
      <c r="G11" s="12" t="n">
        <f aca="false">1</f>
        <v>1</v>
      </c>
    </row>
    <row r="12" customFormat="false" ht="15" hidden="false" customHeight="false" outlineLevel="0" collapsed="false">
      <c r="A12" s="9" t="str">
        <f aca="false">IF($B$5="","",$B$5+4)</f>
        <v/>
      </c>
      <c r="B12" s="10"/>
      <c r="C12" s="10"/>
      <c r="D12" s="10"/>
      <c r="E12" s="10"/>
      <c r="F12" s="11" t="n">
        <f aca="false">IF(OR(B12="",E12=""),0,MOD(E12-B12,1)*24-IF(OR(C12="",D12=""),0,MOD(D12-C12,1)*24))</f>
        <v>0</v>
      </c>
      <c r="G12" s="12" t="n">
        <f aca="false">1</f>
        <v>1</v>
      </c>
    </row>
    <row r="13" customFormat="false" ht="15" hidden="false" customHeight="false" outlineLevel="0" collapsed="false">
      <c r="A13" s="9" t="str">
        <f aca="false">IF($B$5="","",$B$5+5)</f>
        <v/>
      </c>
      <c r="B13" s="10"/>
      <c r="C13" s="10"/>
      <c r="D13" s="10"/>
      <c r="E13" s="10"/>
      <c r="F13" s="11" t="n">
        <f aca="false">IF(OR(B13="",E13=""),0,MOD(E13-B13,1)*24-IF(OR(C13="",D13=""),0,MOD(D13-C13,1)*24))</f>
        <v>0</v>
      </c>
      <c r="G13" s="12" t="n">
        <f aca="false">1</f>
        <v>1</v>
      </c>
    </row>
    <row r="14" customFormat="false" ht="15" hidden="false" customHeight="false" outlineLevel="0" collapsed="false">
      <c r="A14" s="9" t="str">
        <f aca="false">IF($B$5="","",$B$5+6)</f>
        <v/>
      </c>
      <c r="B14" s="10"/>
      <c r="C14" s="10"/>
      <c r="D14" s="10"/>
      <c r="E14" s="10"/>
      <c r="F14" s="11" t="n">
        <f aca="false">IF(OR(B14="",E14=""),0,MOD(E14-B14,1)*24-IF(OR(C14="",D14=""),0,MOD(D14-C14,1)*24))</f>
        <v>0</v>
      </c>
      <c r="G14" s="12" t="n">
        <f aca="false">1</f>
        <v>1</v>
      </c>
    </row>
    <row r="15" customFormat="false" ht="15" hidden="false" customHeight="false" outlineLevel="0" collapsed="false">
      <c r="A15" s="9" t="str">
        <f aca="false">IF($B$5="","",$B$5+7)</f>
        <v/>
      </c>
      <c r="B15" s="10"/>
      <c r="C15" s="10"/>
      <c r="D15" s="10"/>
      <c r="E15" s="10"/>
      <c r="F15" s="11" t="n">
        <f aca="false">IF(OR(B15="",E15=""),0,MOD(E15-B15,1)*24-IF(OR(C15="",D15=""),0,MOD(D15-C15,1)*24))</f>
        <v>0</v>
      </c>
      <c r="G15" s="12" t="n">
        <f aca="false">2</f>
        <v>2</v>
      </c>
    </row>
    <row r="16" customFormat="false" ht="15" hidden="false" customHeight="false" outlineLevel="0" collapsed="false">
      <c r="A16" s="9" t="str">
        <f aca="false">IF($B$5="","",$B$5+8)</f>
        <v/>
      </c>
      <c r="B16" s="10"/>
      <c r="C16" s="10"/>
      <c r="D16" s="10"/>
      <c r="E16" s="10"/>
      <c r="F16" s="11" t="n">
        <f aca="false">IF(OR(B16="",E16=""),0,MOD(E16-B16,1)*24-IF(OR(C16="",D16=""),0,MOD(D16-C16,1)*24))</f>
        <v>0</v>
      </c>
      <c r="G16" s="12" t="n">
        <f aca="false">2</f>
        <v>2</v>
      </c>
    </row>
    <row r="17" customFormat="false" ht="15" hidden="false" customHeight="false" outlineLevel="0" collapsed="false">
      <c r="A17" s="9" t="str">
        <f aca="false">IF($B$5="","",$B$5+9)</f>
        <v/>
      </c>
      <c r="B17" s="10"/>
      <c r="C17" s="10"/>
      <c r="D17" s="10"/>
      <c r="E17" s="10"/>
      <c r="F17" s="11" t="n">
        <f aca="false">IF(OR(B17="",E17=""),0,MOD(E17-B17,1)*24-IF(OR(C17="",D17=""),0,MOD(D17-C17,1)*24))</f>
        <v>0</v>
      </c>
      <c r="G17" s="12" t="n">
        <f aca="false">2</f>
        <v>2</v>
      </c>
    </row>
    <row r="18" customFormat="false" ht="15" hidden="false" customHeight="false" outlineLevel="0" collapsed="false">
      <c r="A18" s="9" t="str">
        <f aca="false">IF($B$5="","",$B$5+10)</f>
        <v/>
      </c>
      <c r="B18" s="10"/>
      <c r="C18" s="10"/>
      <c r="D18" s="10"/>
      <c r="E18" s="10"/>
      <c r="F18" s="11" t="n">
        <f aca="false">IF(OR(B18="",E18=""),0,MOD(E18-B18,1)*24-IF(OR(C18="",D18=""),0,MOD(D18-C18,1)*24))</f>
        <v>0</v>
      </c>
      <c r="G18" s="12" t="n">
        <f aca="false">2</f>
        <v>2</v>
      </c>
    </row>
    <row r="19" customFormat="false" ht="15" hidden="false" customHeight="false" outlineLevel="0" collapsed="false">
      <c r="A19" s="9" t="str">
        <f aca="false">IF($B$5="","",$B$5+11)</f>
        <v/>
      </c>
      <c r="B19" s="10"/>
      <c r="C19" s="10"/>
      <c r="D19" s="10"/>
      <c r="E19" s="10"/>
      <c r="F19" s="11" t="n">
        <f aca="false">IF(OR(B19="",E19=""),0,MOD(E19-B19,1)*24-IF(OR(C19="",D19=""),0,MOD(D19-C19,1)*24))</f>
        <v>0</v>
      </c>
      <c r="G19" s="12" t="n">
        <f aca="false">2</f>
        <v>2</v>
      </c>
    </row>
    <row r="20" customFormat="false" ht="15" hidden="false" customHeight="false" outlineLevel="0" collapsed="false">
      <c r="A20" s="9" t="str">
        <f aca="false">IF($B$5="","",$B$5+12)</f>
        <v/>
      </c>
      <c r="B20" s="10"/>
      <c r="C20" s="10"/>
      <c r="D20" s="10"/>
      <c r="E20" s="10"/>
      <c r="F20" s="11" t="n">
        <f aca="false">IF(OR(B20="",E20=""),0,MOD(E20-B20,1)*24-IF(OR(C20="",D20=""),0,MOD(D20-C20,1)*24))</f>
        <v>0</v>
      </c>
      <c r="G20" s="12" t="n">
        <f aca="false">2</f>
        <v>2</v>
      </c>
    </row>
    <row r="21" customFormat="false" ht="15" hidden="false" customHeight="false" outlineLevel="0" collapsed="false">
      <c r="A21" s="9" t="str">
        <f aca="false">IF($B$5="","",$B$5+13)</f>
        <v/>
      </c>
      <c r="B21" s="10"/>
      <c r="C21" s="10"/>
      <c r="D21" s="10"/>
      <c r="E21" s="10"/>
      <c r="F21" s="11" t="n">
        <f aca="false">IF(OR(B21="",E21=""),0,MOD(E21-B21,1)*24-IF(OR(C21="",D21=""),0,MOD(D21-C21,1)*24))</f>
        <v>0</v>
      </c>
      <c r="G21" s="12" t="n">
        <f aca="false">2</f>
        <v>2</v>
      </c>
    </row>
    <row r="23" customFormat="false" ht="23.85" hidden="false" customHeight="false" outlineLevel="0" collapsed="false">
      <c r="A23" s="8" t="s">
        <v>14</v>
      </c>
      <c r="B23" s="8" t="s">
        <v>15</v>
      </c>
      <c r="C23" s="8" t="s">
        <v>16</v>
      </c>
      <c r="D23" s="8" t="s">
        <v>17</v>
      </c>
      <c r="E23" s="8" t="s">
        <v>18</v>
      </c>
      <c r="F23" s="8" t="s">
        <v>19</v>
      </c>
    </row>
    <row r="24" customFormat="false" ht="15" hidden="false" customHeight="false" outlineLevel="0" collapsed="false">
      <c r="A24" s="13" t="s">
        <v>20</v>
      </c>
      <c r="B24" s="11" t="n">
        <f aca="false">SUMIF($G$8:$G$21,1,$F$8:$F$21)</f>
        <v>0</v>
      </c>
      <c r="C24" s="11" t="n">
        <f aca="false">MIN(B24,$J$4)</f>
        <v>0</v>
      </c>
      <c r="D24" s="11" t="n">
        <f aca="false">MAX(0,B24-$J$4)</f>
        <v>0</v>
      </c>
      <c r="E24" s="14" t="n">
        <f aca="false">C24*$J$3</f>
        <v>0</v>
      </c>
      <c r="F24" s="14" t="n">
        <f aca="false">D24*$J$3*$J$5</f>
        <v>0</v>
      </c>
    </row>
    <row r="25" customFormat="false" ht="15" hidden="false" customHeight="false" outlineLevel="0" collapsed="false">
      <c r="A25" s="13" t="s">
        <v>21</v>
      </c>
      <c r="B25" s="11" t="n">
        <f aca="false">SUMIF($G$8:$G$21,2,$F$8:$F$21)</f>
        <v>0</v>
      </c>
      <c r="C25" s="11" t="n">
        <f aca="false">MIN(B25,$J$4)</f>
        <v>0</v>
      </c>
      <c r="D25" s="11" t="n">
        <f aca="false">MAX(0,B25-$J$4)</f>
        <v>0</v>
      </c>
      <c r="E25" s="14" t="n">
        <f aca="false">C25*$J$3</f>
        <v>0</v>
      </c>
      <c r="F25" s="14" t="n">
        <f aca="false">D25*$J$3*$J$5</f>
        <v>0</v>
      </c>
    </row>
    <row r="26" customFormat="false" ht="15" hidden="false" customHeight="false" outlineLevel="0" collapsed="false">
      <c r="A26" s="13" t="s">
        <v>22</v>
      </c>
      <c r="B26" s="15" t="n">
        <f aca="false">SUM(B24:B25)</f>
        <v>0</v>
      </c>
      <c r="C26" s="15" t="n">
        <f aca="false">SUM(C24:C25)</f>
        <v>0</v>
      </c>
      <c r="D26" s="15" t="n">
        <f aca="false">SUM(D24:D25)</f>
        <v>0</v>
      </c>
      <c r="E26" s="16" t="n">
        <f aca="false">SUM(E24:E25)</f>
        <v>0</v>
      </c>
      <c r="F26" s="16" t="n">
        <f aca="false">SUM(F24:F25)</f>
        <v>0</v>
      </c>
    </row>
    <row r="28" customFormat="false" ht="15" hidden="false" customHeight="true" outlineLevel="0" collapsed="false">
      <c r="A28" s="17" t="s">
        <v>23</v>
      </c>
      <c r="B28" s="17"/>
      <c r="C28" s="17"/>
      <c r="D28" s="17"/>
      <c r="E28" s="16" t="n">
        <f aca="false">E26+F26</f>
        <v>0</v>
      </c>
    </row>
    <row r="30" customFormat="false" ht="24" hidden="false" customHeight="true" outlineLevel="0" collapsed="false">
      <c r="A30" s="18" t="s">
        <v>24</v>
      </c>
      <c r="B30" s="18"/>
      <c r="C30" s="18"/>
      <c r="D30" s="18"/>
      <c r="E30" s="18"/>
      <c r="F30" s="18"/>
      <c r="G30" s="18"/>
    </row>
    <row r="31" customFormat="false" ht="15" hidden="false" customHeight="false" outlineLevel="0" collapsed="false">
      <c r="A31" s="18"/>
      <c r="B31" s="18"/>
      <c r="C31" s="18"/>
      <c r="D31" s="18"/>
      <c r="E31" s="18"/>
      <c r="F31" s="18"/>
      <c r="G31" s="18"/>
    </row>
    <row r="33" customFormat="false" ht="15" hidden="false" customHeight="false" outlineLevel="0" collapsed="false">
      <c r="A33" s="19" t="s">
        <v>25</v>
      </c>
      <c r="D33" s="19" t="s">
        <v>26</v>
      </c>
    </row>
    <row r="34" customFormat="false" ht="15" hidden="false" customHeight="false" outlineLevel="0" collapsed="false">
      <c r="A34" s="0" t="s">
        <v>7</v>
      </c>
      <c r="D34" s="0" t="s">
        <v>7</v>
      </c>
    </row>
  </sheetData>
  <mergeCells count="6">
    <mergeCell ref="A1:G1"/>
    <mergeCell ref="B3:D3"/>
    <mergeCell ref="B4:D4"/>
    <mergeCell ref="B5:D5"/>
    <mergeCell ref="A28:D28"/>
    <mergeCell ref="A30:G31"/>
  </mergeCells>
  <dataValidations count="1">
    <dataValidation allowBlank="true" error="Enter a time such as 8:30 AM or 17:30." errorStyle="stop" errorTitle="Time" operator="between" showDropDown="false" showErrorMessage="false" showInputMessage="false" sqref="B8:E21" type="time">
      <formula1>0</formula1>
      <formula2>0.999988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&amp;C&amp;7 Free template from WorkweekMath.com — estimates only, not legal or tax advice.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12"/>
    <col collapsed="false" customWidth="true" hidden="false" outlineLevel="0" max="7" min="7" style="0" width="10"/>
    <col collapsed="false" customWidth="true" hidden="false" outlineLevel="0" max="8" min="8" style="0" width="3"/>
    <col collapsed="false" customWidth="true" hidden="false" outlineLevel="0" max="9" min="9" style="0" width="26"/>
    <col collapsed="false" customWidth="true" hidden="false" outlineLevel="0" max="10" min="10" style="0" width="14"/>
  </cols>
  <sheetData>
    <row r="1" customFormat="false" ht="19.7" hidden="false" customHeight="true" outlineLevel="0" collapsed="false">
      <c r="A1" s="1" t="s">
        <v>27</v>
      </c>
      <c r="B1" s="1"/>
      <c r="C1" s="1"/>
      <c r="D1" s="1"/>
      <c r="E1" s="1"/>
      <c r="F1" s="1"/>
      <c r="G1" s="1"/>
    </row>
    <row r="3" customFormat="false" ht="15" hidden="false" customHeight="true" outlineLevel="0" collapsed="false">
      <c r="A3" s="2" t="s">
        <v>1</v>
      </c>
      <c r="B3" s="3" t="s">
        <v>28</v>
      </c>
      <c r="C3" s="3"/>
      <c r="D3" s="3"/>
      <c r="I3" s="2" t="s">
        <v>2</v>
      </c>
      <c r="J3" s="4" t="n">
        <v>20</v>
      </c>
    </row>
    <row r="4" customFormat="false" ht="23.85" hidden="false" customHeight="true" outlineLevel="0" collapsed="false">
      <c r="A4" s="2" t="s">
        <v>3</v>
      </c>
      <c r="B4" s="3" t="s">
        <v>29</v>
      </c>
      <c r="C4" s="3"/>
      <c r="D4" s="3"/>
      <c r="I4" s="2" t="s">
        <v>4</v>
      </c>
      <c r="J4" s="5" t="n">
        <v>40</v>
      </c>
    </row>
    <row r="5" customFormat="false" ht="15" hidden="false" customHeight="false" outlineLevel="0" collapsed="false">
      <c r="A5" s="2" t="s">
        <v>5</v>
      </c>
      <c r="B5" s="6" t="n">
        <v>46292</v>
      </c>
      <c r="C5" s="6"/>
      <c r="D5" s="6"/>
      <c r="I5" s="2" t="s">
        <v>6</v>
      </c>
      <c r="J5" s="7" t="n">
        <v>1.5</v>
      </c>
    </row>
    <row r="7" customFormat="false" ht="15" hidden="false" customHeight="false" outlineLevel="0" collapsed="false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</row>
    <row r="8" customFormat="false" ht="15" hidden="false" customHeight="false" outlineLevel="0" collapsed="false">
      <c r="A8" s="9" t="n">
        <f aca="false">IF($B$5="","",$B$5+0)</f>
        <v>46292</v>
      </c>
      <c r="B8" s="10"/>
      <c r="C8" s="10"/>
      <c r="D8" s="10"/>
      <c r="E8" s="10"/>
      <c r="F8" s="11" t="n">
        <f aca="false">IF(OR(B8="",E8=""),0,MOD(E8-B8,1)*24-IF(OR(C8="",D8=""),0,MOD(D8-C8,1)*24))</f>
        <v>0</v>
      </c>
      <c r="G8" s="12" t="n">
        <f aca="false">1</f>
        <v>1</v>
      </c>
    </row>
    <row r="9" customFormat="false" ht="15" hidden="false" customHeight="false" outlineLevel="0" collapsed="false">
      <c r="A9" s="9" t="n">
        <f aca="false">IF($B$5="","",$B$5+1)</f>
        <v>46293</v>
      </c>
      <c r="B9" s="10" t="n">
        <v>0.333333333333333</v>
      </c>
      <c r="C9" s="10" t="n">
        <v>0.5</v>
      </c>
      <c r="D9" s="10" t="n">
        <v>0.520833333333333</v>
      </c>
      <c r="E9" s="10" t="n">
        <v>0.6875</v>
      </c>
      <c r="F9" s="11" t="n">
        <f aca="false">IF(OR(B9="",E9=""),0,MOD(E9-B9,1)*24-IF(OR(C9="",D9=""),0,MOD(D9-C9,1)*24))</f>
        <v>8</v>
      </c>
      <c r="G9" s="12" t="n">
        <f aca="false">1</f>
        <v>1</v>
      </c>
    </row>
    <row r="10" customFormat="false" ht="15" hidden="false" customHeight="false" outlineLevel="0" collapsed="false">
      <c r="A10" s="9" t="n">
        <f aca="false">IF($B$5="","",$B$5+2)</f>
        <v>46294</v>
      </c>
      <c r="B10" s="10" t="n">
        <v>0.333333333333333</v>
      </c>
      <c r="C10" s="10" t="n">
        <v>0.5</v>
      </c>
      <c r="D10" s="10" t="n">
        <v>0.520833333333333</v>
      </c>
      <c r="E10" s="10" t="n">
        <v>0.729166666666667</v>
      </c>
      <c r="F10" s="11" t="n">
        <f aca="false">IF(OR(B10="",E10=""),0,MOD(E10-B10,1)*24-IF(OR(C10="",D10=""),0,MOD(D10-C10,1)*24))</f>
        <v>9</v>
      </c>
      <c r="G10" s="12" t="n">
        <f aca="false">1</f>
        <v>1</v>
      </c>
    </row>
    <row r="11" customFormat="false" ht="15" hidden="false" customHeight="false" outlineLevel="0" collapsed="false">
      <c r="A11" s="9" t="n">
        <f aca="false">IF($B$5="","",$B$5+3)</f>
        <v>46295</v>
      </c>
      <c r="B11" s="10" t="n">
        <v>0.333333333333333</v>
      </c>
      <c r="C11" s="10" t="n">
        <v>0.5</v>
      </c>
      <c r="D11" s="10" t="n">
        <v>0.520833333333333</v>
      </c>
      <c r="E11" s="10" t="n">
        <v>0.729166666666667</v>
      </c>
      <c r="F11" s="11" t="n">
        <f aca="false">IF(OR(B11="",E11=""),0,MOD(E11-B11,1)*24-IF(OR(C11="",D11=""),0,MOD(D11-C11,1)*24))</f>
        <v>9</v>
      </c>
      <c r="G11" s="12" t="n">
        <f aca="false">1</f>
        <v>1</v>
      </c>
    </row>
    <row r="12" customFormat="false" ht="15" hidden="false" customHeight="false" outlineLevel="0" collapsed="false">
      <c r="A12" s="9" t="n">
        <f aca="false">IF($B$5="","",$B$5+4)</f>
        <v>46296</v>
      </c>
      <c r="B12" s="10" t="n">
        <v>0.333333333333333</v>
      </c>
      <c r="C12" s="10" t="n">
        <v>0.5</v>
      </c>
      <c r="D12" s="10" t="n">
        <v>0.520833333333333</v>
      </c>
      <c r="E12" s="10" t="n">
        <v>0.729166666666667</v>
      </c>
      <c r="F12" s="11" t="n">
        <f aca="false">IF(OR(B12="",E12=""),0,MOD(E12-B12,1)*24-IF(OR(C12="",D12=""),0,MOD(D12-C12,1)*24))</f>
        <v>9</v>
      </c>
      <c r="G12" s="12" t="n">
        <f aca="false">1</f>
        <v>1</v>
      </c>
    </row>
    <row r="13" customFormat="false" ht="15" hidden="false" customHeight="false" outlineLevel="0" collapsed="false">
      <c r="A13" s="9" t="n">
        <f aca="false">IF($B$5="","",$B$5+5)</f>
        <v>46297</v>
      </c>
      <c r="B13" s="10" t="n">
        <v>0.333333333333333</v>
      </c>
      <c r="C13" s="10" t="n">
        <v>0.5</v>
      </c>
      <c r="D13" s="10" t="n">
        <v>0.520833333333333</v>
      </c>
      <c r="E13" s="10" t="n">
        <v>0.729166666666667</v>
      </c>
      <c r="F13" s="11" t="n">
        <f aca="false">IF(OR(B13="",E13=""),0,MOD(E13-B13,1)*24-IF(OR(C13="",D13=""),0,MOD(D13-C13,1)*24))</f>
        <v>9</v>
      </c>
      <c r="G13" s="12" t="n">
        <f aca="false">1</f>
        <v>1</v>
      </c>
    </row>
    <row r="14" customFormat="false" ht="15" hidden="false" customHeight="false" outlineLevel="0" collapsed="false">
      <c r="A14" s="9" t="n">
        <f aca="false">IF($B$5="","",$B$5+6)</f>
        <v>46298</v>
      </c>
      <c r="B14" s="10"/>
      <c r="C14" s="10"/>
      <c r="D14" s="10"/>
      <c r="E14" s="10"/>
      <c r="F14" s="11" t="n">
        <f aca="false">IF(OR(B14="",E14=""),0,MOD(E14-B14,1)*24-IF(OR(C14="",D14=""),0,MOD(D14-C14,1)*24))</f>
        <v>0</v>
      </c>
      <c r="G14" s="12" t="n">
        <f aca="false">1</f>
        <v>1</v>
      </c>
    </row>
    <row r="15" customFormat="false" ht="15" hidden="false" customHeight="false" outlineLevel="0" collapsed="false">
      <c r="A15" s="9" t="n">
        <f aca="false">IF($B$5="","",$B$5+7)</f>
        <v>46299</v>
      </c>
      <c r="B15" s="10"/>
      <c r="C15" s="10"/>
      <c r="D15" s="10"/>
      <c r="E15" s="10"/>
      <c r="F15" s="11" t="n">
        <f aca="false">IF(OR(B15="",E15=""),0,MOD(E15-B15,1)*24-IF(OR(C15="",D15=""),0,MOD(D15-C15,1)*24))</f>
        <v>0</v>
      </c>
      <c r="G15" s="12" t="n">
        <f aca="false">2</f>
        <v>2</v>
      </c>
    </row>
    <row r="16" customFormat="false" ht="15" hidden="false" customHeight="false" outlineLevel="0" collapsed="false">
      <c r="A16" s="9" t="n">
        <f aca="false">IF($B$5="","",$B$5+8)</f>
        <v>46300</v>
      </c>
      <c r="B16" s="10" t="n">
        <v>0.333333333333333</v>
      </c>
      <c r="C16" s="10" t="n">
        <v>0.5</v>
      </c>
      <c r="D16" s="10" t="n">
        <v>0.520833333333333</v>
      </c>
      <c r="E16" s="10" t="n">
        <v>0.6875</v>
      </c>
      <c r="F16" s="11" t="n">
        <f aca="false">IF(OR(B16="",E16=""),0,MOD(E16-B16,1)*24-IF(OR(C16="",D16=""),0,MOD(D16-C16,1)*24))</f>
        <v>8</v>
      </c>
      <c r="G16" s="12" t="n">
        <f aca="false">2</f>
        <v>2</v>
      </c>
    </row>
    <row r="17" customFormat="false" ht="15" hidden="false" customHeight="false" outlineLevel="0" collapsed="false">
      <c r="A17" s="9" t="n">
        <f aca="false">IF($B$5="","",$B$5+9)</f>
        <v>46301</v>
      </c>
      <c r="B17" s="10" t="n">
        <v>0.333333333333333</v>
      </c>
      <c r="C17" s="10" t="n">
        <v>0.5</v>
      </c>
      <c r="D17" s="10" t="n">
        <v>0.520833333333333</v>
      </c>
      <c r="E17" s="10" t="n">
        <v>0.729166666666667</v>
      </c>
      <c r="F17" s="11" t="n">
        <f aca="false">IF(OR(B17="",E17=""),0,MOD(E17-B17,1)*24-IF(OR(C17="",D17=""),0,MOD(D17-C17,1)*24))</f>
        <v>9</v>
      </c>
      <c r="G17" s="12" t="n">
        <f aca="false">2</f>
        <v>2</v>
      </c>
    </row>
    <row r="18" customFormat="false" ht="15" hidden="false" customHeight="false" outlineLevel="0" collapsed="false">
      <c r="A18" s="9" t="n">
        <f aca="false">IF($B$5="","",$B$5+10)</f>
        <v>46302</v>
      </c>
      <c r="B18" s="10" t="n">
        <v>0.333333333333333</v>
      </c>
      <c r="C18" s="10" t="n">
        <v>0.5</v>
      </c>
      <c r="D18" s="10" t="n">
        <v>0.520833333333333</v>
      </c>
      <c r="E18" s="10" t="n">
        <v>0.729166666666667</v>
      </c>
      <c r="F18" s="11" t="n">
        <f aca="false">IF(OR(B18="",E18=""),0,MOD(E18-B18,1)*24-IF(OR(C18="",D18=""),0,MOD(D18-C18,1)*24))</f>
        <v>9</v>
      </c>
      <c r="G18" s="12" t="n">
        <f aca="false">2</f>
        <v>2</v>
      </c>
    </row>
    <row r="19" customFormat="false" ht="15" hidden="false" customHeight="false" outlineLevel="0" collapsed="false">
      <c r="A19" s="9" t="n">
        <f aca="false">IF($B$5="","",$B$5+11)</f>
        <v>46303</v>
      </c>
      <c r="B19" s="10" t="n">
        <v>0.333333333333333</v>
      </c>
      <c r="C19" s="10" t="n">
        <v>0.5</v>
      </c>
      <c r="D19" s="10" t="n">
        <v>0.520833333333333</v>
      </c>
      <c r="E19" s="10" t="n">
        <v>0.729166666666667</v>
      </c>
      <c r="F19" s="11" t="n">
        <f aca="false">IF(OR(B19="",E19=""),0,MOD(E19-B19,1)*24-IF(OR(C19="",D19=""),0,MOD(D19-C19,1)*24))</f>
        <v>9</v>
      </c>
      <c r="G19" s="12" t="n">
        <f aca="false">2</f>
        <v>2</v>
      </c>
    </row>
    <row r="20" customFormat="false" ht="15" hidden="false" customHeight="false" outlineLevel="0" collapsed="false">
      <c r="A20" s="9" t="n">
        <f aca="false">IF($B$5="","",$B$5+12)</f>
        <v>46304</v>
      </c>
      <c r="B20" s="10" t="n">
        <v>0.333333333333333</v>
      </c>
      <c r="C20" s="10" t="n">
        <v>0.5</v>
      </c>
      <c r="D20" s="10" t="n">
        <v>0.520833333333333</v>
      </c>
      <c r="E20" s="10" t="n">
        <v>0.729166666666667</v>
      </c>
      <c r="F20" s="11" t="n">
        <f aca="false">IF(OR(B20="",E20=""),0,MOD(E20-B20,1)*24-IF(OR(C20="",D20=""),0,MOD(D20-C20,1)*24))</f>
        <v>9</v>
      </c>
      <c r="G20" s="12" t="n">
        <f aca="false">2</f>
        <v>2</v>
      </c>
    </row>
    <row r="21" customFormat="false" ht="15" hidden="false" customHeight="false" outlineLevel="0" collapsed="false">
      <c r="A21" s="9" t="n">
        <f aca="false">IF($B$5="","",$B$5+13)</f>
        <v>46305</v>
      </c>
      <c r="B21" s="10"/>
      <c r="C21" s="10"/>
      <c r="D21" s="10"/>
      <c r="E21" s="10"/>
      <c r="F21" s="11" t="n">
        <f aca="false">IF(OR(B21="",E21=""),0,MOD(E21-B21,1)*24-IF(OR(C21="",D21=""),0,MOD(D21-C21,1)*24))</f>
        <v>0</v>
      </c>
      <c r="G21" s="12" t="n">
        <f aca="false">2</f>
        <v>2</v>
      </c>
    </row>
    <row r="23" customFormat="false" ht="23.85" hidden="false" customHeight="false" outlineLevel="0" collapsed="false">
      <c r="A23" s="8" t="s">
        <v>14</v>
      </c>
      <c r="B23" s="8" t="s">
        <v>15</v>
      </c>
      <c r="C23" s="8" t="s">
        <v>16</v>
      </c>
      <c r="D23" s="8" t="s">
        <v>17</v>
      </c>
      <c r="E23" s="8" t="s">
        <v>18</v>
      </c>
      <c r="F23" s="8" t="s">
        <v>19</v>
      </c>
    </row>
    <row r="24" customFormat="false" ht="15" hidden="false" customHeight="false" outlineLevel="0" collapsed="false">
      <c r="A24" s="13" t="s">
        <v>20</v>
      </c>
      <c r="B24" s="11" t="n">
        <f aca="false">SUMIF($G$8:$G$21,1,$F$8:$F$21)</f>
        <v>44</v>
      </c>
      <c r="C24" s="11" t="n">
        <f aca="false">MIN(B24,$J$4)</f>
        <v>40</v>
      </c>
      <c r="D24" s="11" t="n">
        <f aca="false">MAX(0,B24-$J$4)</f>
        <v>4</v>
      </c>
      <c r="E24" s="14" t="n">
        <f aca="false">C24*$J$3</f>
        <v>800</v>
      </c>
      <c r="F24" s="14" t="n">
        <f aca="false">D24*$J$3*$J$5</f>
        <v>120</v>
      </c>
    </row>
    <row r="25" customFormat="false" ht="15" hidden="false" customHeight="false" outlineLevel="0" collapsed="false">
      <c r="A25" s="13" t="s">
        <v>21</v>
      </c>
      <c r="B25" s="11" t="n">
        <f aca="false">SUMIF($G$8:$G$21,2,$F$8:$F$21)</f>
        <v>44</v>
      </c>
      <c r="C25" s="11" t="n">
        <f aca="false">MIN(B25,$J$4)</f>
        <v>40</v>
      </c>
      <c r="D25" s="11" t="n">
        <f aca="false">MAX(0,B25-$J$4)</f>
        <v>4</v>
      </c>
      <c r="E25" s="14" t="n">
        <f aca="false">C25*$J$3</f>
        <v>800</v>
      </c>
      <c r="F25" s="14" t="n">
        <f aca="false">D25*$J$3*$J$5</f>
        <v>120</v>
      </c>
    </row>
    <row r="26" customFormat="false" ht="15" hidden="false" customHeight="false" outlineLevel="0" collapsed="false">
      <c r="A26" s="13" t="s">
        <v>22</v>
      </c>
      <c r="B26" s="15" t="n">
        <f aca="false">SUM(B24:B25)</f>
        <v>88</v>
      </c>
      <c r="C26" s="15" t="n">
        <f aca="false">SUM(C24:C25)</f>
        <v>80</v>
      </c>
      <c r="D26" s="15" t="n">
        <f aca="false">SUM(D24:D25)</f>
        <v>8</v>
      </c>
      <c r="E26" s="16" t="n">
        <f aca="false">SUM(E24:E25)</f>
        <v>1600</v>
      </c>
      <c r="F26" s="16" t="n">
        <f aca="false">SUM(F24:F25)</f>
        <v>240</v>
      </c>
    </row>
    <row r="28" customFormat="false" ht="15" hidden="false" customHeight="true" outlineLevel="0" collapsed="false">
      <c r="A28" s="17" t="s">
        <v>23</v>
      </c>
      <c r="B28" s="17"/>
      <c r="C28" s="17"/>
      <c r="D28" s="17"/>
      <c r="E28" s="16" t="n">
        <f aca="false">E26+F26</f>
        <v>1840</v>
      </c>
    </row>
    <row r="30" customFormat="false" ht="24" hidden="false" customHeight="true" outlineLevel="0" collapsed="false">
      <c r="A30" s="18" t="s">
        <v>24</v>
      </c>
      <c r="B30" s="18"/>
      <c r="C30" s="18"/>
      <c r="D30" s="18"/>
      <c r="E30" s="18"/>
      <c r="F30" s="18"/>
      <c r="G30" s="18"/>
    </row>
    <row r="31" customFormat="false" ht="15" hidden="false" customHeight="false" outlineLevel="0" collapsed="false">
      <c r="A31" s="18"/>
      <c r="B31" s="18"/>
      <c r="C31" s="18"/>
      <c r="D31" s="18"/>
      <c r="E31" s="18"/>
      <c r="F31" s="18"/>
      <c r="G31" s="18"/>
    </row>
    <row r="33" customFormat="false" ht="15" hidden="false" customHeight="false" outlineLevel="0" collapsed="false">
      <c r="A33" s="19" t="s">
        <v>25</v>
      </c>
      <c r="D33" s="19" t="s">
        <v>26</v>
      </c>
    </row>
    <row r="34" customFormat="false" ht="15" hidden="false" customHeight="false" outlineLevel="0" collapsed="false">
      <c r="A34" s="0" t="s">
        <v>7</v>
      </c>
      <c r="D34" s="0" t="s">
        <v>7</v>
      </c>
    </row>
  </sheetData>
  <mergeCells count="6">
    <mergeCell ref="A1:G1"/>
    <mergeCell ref="B3:D3"/>
    <mergeCell ref="B4:D4"/>
    <mergeCell ref="B5:D5"/>
    <mergeCell ref="A28:D28"/>
    <mergeCell ref="A30:G31"/>
  </mergeCells>
  <dataValidations count="1">
    <dataValidation allowBlank="true" error="Enter a time such as 8:30 AM or 17:30." errorStyle="stop" errorTitle="Time" operator="between" showDropDown="false" showErrorMessage="false" showInputMessage="false" sqref="B8:E21" type="time">
      <formula1>0</formula1>
      <formula2>0.999988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&amp;C&amp;7 Free template from WorkweekMath.com — estimates only, not legal or tax advice.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20" t="s">
        <v>30</v>
      </c>
    </row>
    <row r="3" customFormat="false" ht="23.85" hidden="false" customHeight="false" outlineLevel="0" collapsed="false">
      <c r="A3" s="21" t="s">
        <v>31</v>
      </c>
    </row>
    <row r="4" customFormat="false" ht="23.85" hidden="false" customHeight="false" outlineLevel="0" collapsed="false">
      <c r="A4" s="21" t="s">
        <v>32</v>
      </c>
    </row>
    <row r="5" customFormat="false" ht="23.85" hidden="false" customHeight="false" outlineLevel="0" collapsed="false">
      <c r="A5" s="21" t="s">
        <v>33</v>
      </c>
    </row>
    <row r="6" customFormat="false" ht="23.85" hidden="false" customHeight="false" outlineLevel="0" collapsed="false">
      <c r="A6" s="21" t="s">
        <v>34</v>
      </c>
    </row>
    <row r="7" customFormat="false" ht="15" hidden="false" customHeight="false" outlineLevel="0" collapsed="false">
      <c r="A7" s="21" t="s">
        <v>35</v>
      </c>
    </row>
    <row r="8" customFormat="false" ht="15" hidden="false" customHeight="false" outlineLevel="0" collapsed="false">
      <c r="A8" s="21" t="s">
        <v>36</v>
      </c>
    </row>
    <row r="10" customFormat="false" ht="15" hidden="false" customHeight="false" outlineLevel="0" collapsed="false">
      <c r="A10" s="22" t="s">
        <v>37</v>
      </c>
    </row>
    <row r="11" customFormat="false" ht="15" hidden="false" customHeight="false" outlineLevel="0" collapsed="false">
      <c r="A11" s="23" t="s">
        <v>38</v>
      </c>
    </row>
    <row r="13" customFormat="false" ht="15" hidden="false" customHeight="false" outlineLevel="0" collapsed="false">
      <c r="A13" s="24" t="s">
        <v>39</v>
      </c>
    </row>
    <row r="14" customFormat="false" ht="15" hidden="false" customHeight="false" outlineLevel="0" collapsed="false">
      <c r="A14" s="24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2026-09-28T13:02:30Z</dcterms:created>
  <dc:creator>openpyxl</dc:creator>
  <dc:description/>
  <dc:language>en-US</dc:language>
  <cp:lastModifiedBy/>
  <dcterms:modified xsi:type="dcterms:W3CDTF">2026-09-28T13:02:30Z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